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NCURSO FINANCIAMIENTO SE\REPOSICION\"/>
    </mc:Choice>
  </mc:AlternateContent>
  <xr:revisionPtr revIDLastSave="0" documentId="8_{E62D4036-561C-4473-ACFD-5B50CFD709F7}" xr6:coauthVersionLast="47" xr6:coauthVersionMax="47" xr10:uidLastSave="{00000000-0000-0000-0000-000000000000}"/>
  <bookViews>
    <workbookView xWindow="-120" yWindow="-120" windowWidth="20730" windowHeight="11160" xr2:uid="{E0DF1DA3-BC92-4750-88B0-7FD1EBBC754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2" i="1" l="1"/>
  <c r="P22" i="1"/>
  <c r="N22" i="1"/>
  <c r="L22" i="1"/>
  <c r="J22" i="1"/>
  <c r="H22" i="1"/>
  <c r="F22" i="1"/>
  <c r="D22" i="1"/>
  <c r="R22" i="1" s="1"/>
  <c r="Q21" i="1"/>
  <c r="P21" i="1"/>
  <c r="N21" i="1"/>
  <c r="L21" i="1"/>
  <c r="J21" i="1"/>
  <c r="H21" i="1"/>
  <c r="F21" i="1"/>
  <c r="D21" i="1"/>
  <c r="R21" i="1" s="1"/>
  <c r="Q20" i="1"/>
  <c r="P20" i="1"/>
  <c r="N20" i="1"/>
  <c r="L20" i="1"/>
  <c r="J20" i="1"/>
  <c r="H20" i="1"/>
  <c r="F20" i="1"/>
  <c r="D20" i="1"/>
  <c r="R20" i="1" s="1"/>
  <c r="Q19" i="1"/>
  <c r="P19" i="1"/>
  <c r="N19" i="1"/>
  <c r="L19" i="1"/>
  <c r="J19" i="1"/>
  <c r="H19" i="1"/>
  <c r="F19" i="1"/>
  <c r="D19" i="1"/>
  <c r="R19" i="1" s="1"/>
  <c r="Q18" i="1"/>
  <c r="P18" i="1"/>
  <c r="N18" i="1"/>
  <c r="L18" i="1"/>
  <c r="J18" i="1"/>
  <c r="H18" i="1"/>
  <c r="F18" i="1"/>
  <c r="D18" i="1"/>
  <c r="R18" i="1" s="1"/>
  <c r="Q17" i="1"/>
  <c r="P17" i="1"/>
  <c r="N17" i="1"/>
  <c r="L17" i="1"/>
  <c r="J17" i="1"/>
  <c r="H17" i="1"/>
  <c r="F17" i="1"/>
  <c r="D17" i="1"/>
  <c r="R17" i="1" s="1"/>
  <c r="Q16" i="1"/>
  <c r="P16" i="1"/>
  <c r="N16" i="1"/>
  <c r="L16" i="1"/>
  <c r="J16" i="1"/>
  <c r="H16" i="1"/>
  <c r="F16" i="1"/>
  <c r="D16" i="1"/>
  <c r="R16" i="1" s="1"/>
  <c r="Q15" i="1"/>
  <c r="P15" i="1"/>
  <c r="N15" i="1"/>
  <c r="L15" i="1"/>
  <c r="J15" i="1"/>
  <c r="H15" i="1"/>
  <c r="F15" i="1"/>
  <c r="D15" i="1"/>
  <c r="R15" i="1" s="1"/>
  <c r="Q14" i="1"/>
  <c r="P14" i="1"/>
  <c r="N14" i="1"/>
  <c r="L14" i="1"/>
  <c r="J14" i="1"/>
  <c r="H14" i="1"/>
  <c r="F14" i="1"/>
  <c r="D14" i="1"/>
  <c r="R14" i="1" s="1"/>
  <c r="Q13" i="1"/>
  <c r="P13" i="1"/>
  <c r="N13" i="1"/>
  <c r="L13" i="1"/>
  <c r="J13" i="1"/>
  <c r="H13" i="1"/>
  <c r="F13" i="1"/>
  <c r="D13" i="1"/>
  <c r="R13" i="1" s="1"/>
  <c r="Q12" i="1"/>
  <c r="P12" i="1"/>
  <c r="N12" i="1"/>
  <c r="L12" i="1"/>
  <c r="J12" i="1"/>
  <c r="H12" i="1"/>
  <c r="F12" i="1"/>
  <c r="D12" i="1"/>
  <c r="R12" i="1" s="1"/>
  <c r="Q11" i="1"/>
  <c r="P11" i="1"/>
  <c r="N11" i="1"/>
  <c r="L11" i="1"/>
  <c r="J11" i="1"/>
  <c r="H11" i="1"/>
  <c r="F11" i="1"/>
  <c r="D11" i="1"/>
  <c r="R11" i="1" s="1"/>
  <c r="Q10" i="1"/>
  <c r="P10" i="1"/>
  <c r="N10" i="1"/>
  <c r="L10" i="1"/>
  <c r="J10" i="1"/>
  <c r="H10" i="1"/>
  <c r="F10" i="1"/>
  <c r="D10" i="1"/>
  <c r="R10" i="1" s="1"/>
  <c r="Q9" i="1"/>
  <c r="P9" i="1"/>
  <c r="N9" i="1"/>
  <c r="L9" i="1"/>
  <c r="J9" i="1"/>
  <c r="H9" i="1"/>
  <c r="F9" i="1"/>
  <c r="D9" i="1"/>
  <c r="R9" i="1" s="1"/>
  <c r="Q8" i="1"/>
  <c r="P8" i="1"/>
  <c r="N8" i="1"/>
  <c r="L8" i="1"/>
  <c r="J8" i="1"/>
  <c r="H8" i="1"/>
  <c r="F8" i="1"/>
  <c r="D8" i="1"/>
  <c r="R8" i="1" s="1"/>
  <c r="Q7" i="1"/>
  <c r="P7" i="1"/>
  <c r="N7" i="1"/>
  <c r="L7" i="1"/>
  <c r="J7" i="1"/>
  <c r="H7" i="1"/>
  <c r="F7" i="1"/>
  <c r="D7" i="1"/>
  <c r="R7" i="1" s="1"/>
  <c r="Q6" i="1"/>
  <c r="P6" i="1"/>
  <c r="N6" i="1"/>
  <c r="L6" i="1"/>
  <c r="J6" i="1"/>
  <c r="H6" i="1"/>
  <c r="F6" i="1"/>
  <c r="D6" i="1"/>
  <c r="R6" i="1" s="1"/>
</calcChain>
</file>

<file path=xl/sharedStrings.xml><?xml version="1.0" encoding="utf-8"?>
<sst xmlns="http://schemas.openxmlformats.org/spreadsheetml/2006/main" count="54" uniqueCount="33">
  <si>
    <t>N° DE FOLIO</t>
  </si>
  <si>
    <t>RUT</t>
  </si>
  <si>
    <t>1                                        PERMANENCIA EN ESTABLECIMIENTOS PUBLICOS EN OTROS SERVICIOS DE SALUD                           (MAXIMO 12 PUNTOS)                       20%</t>
  </si>
  <si>
    <t>%</t>
  </si>
  <si>
    <t>2                                                              NOTA DE TITULO                 ESPECIALIDAD PRIMARIA                  (MAXIMO 7 PUNTOS)                              10%</t>
  </si>
  <si>
    <t>3                                                        TRABAJOS DE INVESTIGACION        (MAXIMO 6 PUNTOS)                             13%</t>
  </si>
  <si>
    <t>4                                       CURSOS DE CAPACITACION, PERFECCIONAMIENTO Y/O ESTADÌA         (MAXIMO 6 PUNTOS)     15%</t>
  </si>
  <si>
    <t>5                                      DESEMPEÑO EN LA RED DEL SSVQ                    (MAXIMO 12 PUNTOS)       20%</t>
  </si>
  <si>
    <t>6                                                              DESEMPEÑO EN UNA O MAS INSTITUCIONES DOCENTES           (MAXIMO 5 PUNTOS)                             10%</t>
  </si>
  <si>
    <t>TOTAL                                    (MAXIMO 58 PUNTOS)</t>
  </si>
  <si>
    <t xml:space="preserve">TOTAL %                                 </t>
  </si>
  <si>
    <t>ANOTACIONES DE MERITO Y DEMERITO (MAXIMO 10 PUNTOS)  10%</t>
  </si>
  <si>
    <t>15.731.570-6</t>
  </si>
  <si>
    <t>16.095.752-2</t>
  </si>
  <si>
    <t>16.483.843-9</t>
  </si>
  <si>
    <t>23.912335-K</t>
  </si>
  <si>
    <t>16.576.046-8</t>
  </si>
  <si>
    <t>17353402-7</t>
  </si>
  <si>
    <t>17.343.939-3</t>
  </si>
  <si>
    <t>17.120.409-7</t>
  </si>
  <si>
    <t>24.690.076-0</t>
  </si>
  <si>
    <t>14.122.833-1</t>
  </si>
  <si>
    <t>16.077.890-3</t>
  </si>
  <si>
    <t>17.408.619-2</t>
  </si>
  <si>
    <t>17.629.119-2</t>
  </si>
  <si>
    <t>17.817.901-2</t>
  </si>
  <si>
    <t>17.439.645-0</t>
  </si>
  <si>
    <t>16.076.855-K</t>
  </si>
  <si>
    <t>15.905.847-6</t>
  </si>
  <si>
    <t>PUNTAJES DEFINITIVOS CONCURSO PARA FINANCIAMENTO MINISTERIAL DE BECAS DE SUBESPECIALIDAD SERVICIO DE SALUD VIÑA DEL MAR - QUILLOTA AÑO 2023</t>
  </si>
  <si>
    <t xml:space="preserve">OBSERVACIONES </t>
  </si>
  <si>
    <t>ADMISIBLE</t>
  </si>
  <si>
    <t>INADMISIBLE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</si>
</sst>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Fill="1" applyBorder="1"/>
    <xf numFmtId="0" fontId="4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2" fontId="4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/>
    <xf numFmtId="0" fontId="3" fillId="0" borderId="3" xfId="0" applyFont="1" applyFill="1" applyBorder="1" applyAlignment="1">
      <alignment horizontal="left" vertical="center"/>
    </xf>
    <xf numFmtId="2" fontId="5" fillId="0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88E96-A130-4810-BF55-5652C6076CE3}">
  <dimension ref="A1:S22"/>
  <sheetViews>
    <sheetView tabSelected="1" workbookViewId="0">
      <selection activeCell="S4" sqref="S4:S5"/>
    </sheetView>
  </sheetViews>
  <sheetFormatPr baseColWidth="10" defaultRowHeight="15" x14ac:dyDescent="0.25"/>
  <cols>
    <col min="1" max="1" width="5.85546875" customWidth="1"/>
    <col min="2" max="2" width="10" customWidth="1"/>
    <col min="4" max="4" width="7.42578125" customWidth="1"/>
    <col min="6" max="6" width="7.42578125" customWidth="1"/>
    <col min="8" max="8" width="7.42578125" customWidth="1"/>
    <col min="10" max="10" width="7.42578125" customWidth="1"/>
    <col min="12" max="12" width="7.42578125" customWidth="1"/>
    <col min="14" max="14" width="7.42578125" customWidth="1"/>
    <col min="16" max="16" width="7.42578125" customWidth="1"/>
    <col min="18" max="18" width="7.42578125" customWidth="1"/>
    <col min="19" max="19" width="14.140625" customWidth="1"/>
  </cols>
  <sheetData>
    <row r="1" spans="1:19" ht="15.75" thickBot="1" x14ac:dyDescent="0.3"/>
    <row r="2" spans="1:19" ht="15.75" thickBot="1" x14ac:dyDescent="0.3">
      <c r="A2" s="6" t="s">
        <v>29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</row>
    <row r="4" spans="1:19" ht="61.5" customHeight="1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3</v>
      </c>
      <c r="G4" s="1" t="s">
        <v>5</v>
      </c>
      <c r="H4" s="1" t="s">
        <v>3</v>
      </c>
      <c r="I4" s="1" t="s">
        <v>6</v>
      </c>
      <c r="J4" s="1" t="s">
        <v>3</v>
      </c>
      <c r="K4" s="1" t="s">
        <v>7</v>
      </c>
      <c r="L4" s="1" t="s">
        <v>3</v>
      </c>
      <c r="M4" s="1" t="s">
        <v>8</v>
      </c>
      <c r="N4" s="1" t="s">
        <v>3</v>
      </c>
      <c r="O4" s="2">
        <v>7</v>
      </c>
      <c r="P4" s="1" t="s">
        <v>3</v>
      </c>
      <c r="Q4" s="1" t="s">
        <v>9</v>
      </c>
      <c r="R4" s="1" t="s">
        <v>10</v>
      </c>
      <c r="S4" s="1" t="s">
        <v>30</v>
      </c>
    </row>
    <row r="5" spans="1:19" ht="107.25" customHeigh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" t="s">
        <v>11</v>
      </c>
      <c r="P5" s="3"/>
      <c r="Q5" s="3"/>
      <c r="R5" s="3"/>
      <c r="S5" s="3"/>
    </row>
    <row r="6" spans="1:19" x14ac:dyDescent="0.25">
      <c r="A6" s="10">
        <v>14</v>
      </c>
      <c r="B6" s="11" t="s">
        <v>12</v>
      </c>
      <c r="C6" s="5">
        <v>0</v>
      </c>
      <c r="D6" s="12">
        <f>C6*0.2</f>
        <v>0</v>
      </c>
      <c r="E6" s="5">
        <v>6.5</v>
      </c>
      <c r="F6" s="5">
        <f>E6*0.1</f>
        <v>0.65</v>
      </c>
      <c r="G6" s="5">
        <v>3.75</v>
      </c>
      <c r="H6" s="5">
        <f>+G6*13%</f>
        <v>0.48750000000000004</v>
      </c>
      <c r="I6" s="5">
        <v>6</v>
      </c>
      <c r="J6" s="5">
        <f>I6*0.15</f>
        <v>0.89999999999999991</v>
      </c>
      <c r="K6" s="5">
        <v>7.83</v>
      </c>
      <c r="L6" s="9">
        <f>K6*0.2</f>
        <v>1.5660000000000001</v>
      </c>
      <c r="M6" s="5">
        <v>5</v>
      </c>
      <c r="N6" s="5">
        <f>M6*0.1</f>
        <v>0.5</v>
      </c>
      <c r="O6" s="5">
        <v>10</v>
      </c>
      <c r="P6" s="5">
        <f>O6*0.1</f>
        <v>1</v>
      </c>
      <c r="Q6" s="5">
        <f>+C6+E6+G6+I6+K6+M6+O6</f>
        <v>39.08</v>
      </c>
      <c r="R6" s="21">
        <f>+D6+F6+H6+J6+L6+N6+P6</f>
        <v>5.1035000000000004</v>
      </c>
      <c r="S6" s="22" t="s">
        <v>31</v>
      </c>
    </row>
    <row r="7" spans="1:19" x14ac:dyDescent="0.25">
      <c r="A7" s="10">
        <v>6</v>
      </c>
      <c r="B7" s="13" t="s">
        <v>13</v>
      </c>
      <c r="C7" s="5">
        <v>1</v>
      </c>
      <c r="D7" s="12">
        <f>C7*0.2</f>
        <v>0.2</v>
      </c>
      <c r="E7" s="5">
        <v>6.5</v>
      </c>
      <c r="F7" s="5">
        <f>E7*0.1</f>
        <v>0.65</v>
      </c>
      <c r="G7" s="5">
        <v>0.25</v>
      </c>
      <c r="H7" s="9">
        <f>+G7*13%</f>
        <v>3.2500000000000001E-2</v>
      </c>
      <c r="I7" s="5">
        <v>4.8899999999999997</v>
      </c>
      <c r="J7" s="9">
        <f>I7*0.15</f>
        <v>0.73349999999999993</v>
      </c>
      <c r="K7" s="5">
        <v>9.67</v>
      </c>
      <c r="L7" s="14">
        <f>K7*0.2</f>
        <v>1.9340000000000002</v>
      </c>
      <c r="M7" s="5">
        <v>5</v>
      </c>
      <c r="N7" s="5">
        <f>M7*0.1</f>
        <v>0.5</v>
      </c>
      <c r="O7" s="5">
        <v>10</v>
      </c>
      <c r="P7" s="5">
        <f>O7*0.1</f>
        <v>1</v>
      </c>
      <c r="Q7" s="5">
        <f>+C7+E7+G7+I7+K7+M7+O7</f>
        <v>37.31</v>
      </c>
      <c r="R7" s="21">
        <f>+D7+F7+H7+J7+L7+N7+P7</f>
        <v>5.0500000000000007</v>
      </c>
      <c r="S7" s="22" t="s">
        <v>31</v>
      </c>
    </row>
    <row r="8" spans="1:19" x14ac:dyDescent="0.25">
      <c r="A8" s="10">
        <v>3</v>
      </c>
      <c r="B8" s="15" t="s">
        <v>14</v>
      </c>
      <c r="C8" s="5">
        <v>1</v>
      </c>
      <c r="D8" s="12">
        <f>C8*0.2</f>
        <v>0.2</v>
      </c>
      <c r="E8" s="5">
        <v>6.5</v>
      </c>
      <c r="F8" s="5">
        <f>E8*0.1</f>
        <v>0.65</v>
      </c>
      <c r="G8" s="5">
        <v>2</v>
      </c>
      <c r="H8" s="5">
        <f>+G8*13%</f>
        <v>0.26</v>
      </c>
      <c r="I8" s="5">
        <v>2.61</v>
      </c>
      <c r="J8" s="9">
        <f>I8*0.15</f>
        <v>0.39149999999999996</v>
      </c>
      <c r="K8" s="5">
        <v>10</v>
      </c>
      <c r="L8" s="5">
        <f>K8*0.2</f>
        <v>2</v>
      </c>
      <c r="M8" s="5">
        <v>1.41</v>
      </c>
      <c r="N8" s="5">
        <f>M8*0.1</f>
        <v>0.14099999999999999</v>
      </c>
      <c r="O8" s="5">
        <v>10</v>
      </c>
      <c r="P8" s="5">
        <f>O8*0.1</f>
        <v>1</v>
      </c>
      <c r="Q8" s="5">
        <f>+C8+E8+G8+I8+K8+M8+O8</f>
        <v>33.519999999999996</v>
      </c>
      <c r="R8" s="21">
        <f>+D8+F8+H8+J8+L8+N8+P8</f>
        <v>4.6425000000000001</v>
      </c>
      <c r="S8" s="22" t="s">
        <v>31</v>
      </c>
    </row>
    <row r="9" spans="1:19" x14ac:dyDescent="0.25">
      <c r="A9" s="10">
        <v>5</v>
      </c>
      <c r="B9" s="11" t="s">
        <v>15</v>
      </c>
      <c r="C9" s="5">
        <v>0</v>
      </c>
      <c r="D9" s="12">
        <f>C9*0.2</f>
        <v>0</v>
      </c>
      <c r="E9" s="5">
        <v>6.8</v>
      </c>
      <c r="F9" s="5">
        <f>E9*0.1</f>
        <v>0.68</v>
      </c>
      <c r="G9" s="5">
        <v>0</v>
      </c>
      <c r="H9" s="5">
        <f>+G9*13%</f>
        <v>0</v>
      </c>
      <c r="I9" s="5">
        <v>6</v>
      </c>
      <c r="J9" s="5">
        <f>I9*0.15</f>
        <v>0.89999999999999991</v>
      </c>
      <c r="K9" s="5">
        <v>7.67</v>
      </c>
      <c r="L9" s="9">
        <f>K9*0.2</f>
        <v>1.534</v>
      </c>
      <c r="M9" s="5">
        <v>5</v>
      </c>
      <c r="N9" s="5">
        <f>M9*0.1</f>
        <v>0.5</v>
      </c>
      <c r="O9" s="5">
        <v>10</v>
      </c>
      <c r="P9" s="5">
        <f>O9*0.1</f>
        <v>1</v>
      </c>
      <c r="Q9" s="5">
        <f>+C9+E9+G9+I9+K9+M9+O9</f>
        <v>35.47</v>
      </c>
      <c r="R9" s="21">
        <f>+D9+F9+H9+J9+L9+N9+P9</f>
        <v>4.6139999999999999</v>
      </c>
      <c r="S9" s="22" t="s">
        <v>31</v>
      </c>
    </row>
    <row r="10" spans="1:19" x14ac:dyDescent="0.25">
      <c r="A10" s="10">
        <v>10</v>
      </c>
      <c r="B10" s="16" t="s">
        <v>16</v>
      </c>
      <c r="C10" s="5">
        <v>0</v>
      </c>
      <c r="D10" s="12">
        <f>C10*0.2</f>
        <v>0</v>
      </c>
      <c r="E10" s="5">
        <v>6.4</v>
      </c>
      <c r="F10" s="5">
        <f>E10*0.1</f>
        <v>0.64000000000000012</v>
      </c>
      <c r="G10" s="5">
        <v>0</v>
      </c>
      <c r="H10" s="5">
        <f>+G10*13%</f>
        <v>0</v>
      </c>
      <c r="I10" s="5">
        <v>6</v>
      </c>
      <c r="J10" s="5">
        <f>I10*0.15</f>
        <v>0.89999999999999991</v>
      </c>
      <c r="K10" s="5">
        <v>9.33</v>
      </c>
      <c r="L10" s="9">
        <f>K10*0.2</f>
        <v>1.8660000000000001</v>
      </c>
      <c r="M10" s="5">
        <v>0.65</v>
      </c>
      <c r="N10" s="9">
        <f>M10*0.1</f>
        <v>6.5000000000000002E-2</v>
      </c>
      <c r="O10" s="5">
        <v>10</v>
      </c>
      <c r="P10" s="5">
        <f>O10*0.1</f>
        <v>1</v>
      </c>
      <c r="Q10" s="5">
        <f>+C10+E10+G10+I10+K10+M10+O10</f>
        <v>32.379999999999995</v>
      </c>
      <c r="R10" s="21">
        <f>+D10+F10+H10+J10+L10+N10+P10</f>
        <v>4.4710000000000001</v>
      </c>
      <c r="S10" s="22" t="s">
        <v>31</v>
      </c>
    </row>
    <row r="11" spans="1:19" x14ac:dyDescent="0.25">
      <c r="A11" s="17">
        <v>7</v>
      </c>
      <c r="B11" s="18" t="s">
        <v>17</v>
      </c>
      <c r="C11" s="5">
        <v>0</v>
      </c>
      <c r="D11" s="12">
        <f>C11*0.2</f>
        <v>0</v>
      </c>
      <c r="E11" s="5">
        <v>6.9</v>
      </c>
      <c r="F11" s="5">
        <f>E11*0.1</f>
        <v>0.69000000000000006</v>
      </c>
      <c r="G11" s="5">
        <v>1.5</v>
      </c>
      <c r="H11" s="9">
        <f>+G11*13%</f>
        <v>0.19500000000000001</v>
      </c>
      <c r="I11" s="5">
        <v>5.52</v>
      </c>
      <c r="J11" s="9">
        <f>I11*0.15</f>
        <v>0.82799999999999996</v>
      </c>
      <c r="K11" s="5">
        <v>5.83</v>
      </c>
      <c r="L11" s="9">
        <f>K11*0.2</f>
        <v>1.1660000000000001</v>
      </c>
      <c r="M11" s="5">
        <v>3.65</v>
      </c>
      <c r="N11" s="9">
        <f>M11*0.1</f>
        <v>0.36499999999999999</v>
      </c>
      <c r="O11" s="5">
        <v>10</v>
      </c>
      <c r="P11" s="5">
        <f>O11*0.1</f>
        <v>1</v>
      </c>
      <c r="Q11" s="5">
        <f>+C11+E11+G11+I11+K11+M11+O11</f>
        <v>33.4</v>
      </c>
      <c r="R11" s="21">
        <f>+D11+F11+H11+J11+L11+N11+P11</f>
        <v>4.2440000000000007</v>
      </c>
      <c r="S11" s="22" t="s">
        <v>31</v>
      </c>
    </row>
    <row r="12" spans="1:19" x14ac:dyDescent="0.25">
      <c r="A12" s="17">
        <v>17</v>
      </c>
      <c r="B12" s="19" t="s">
        <v>18</v>
      </c>
      <c r="C12" s="5">
        <v>0</v>
      </c>
      <c r="D12" s="12">
        <f>C12*0.2</f>
        <v>0</v>
      </c>
      <c r="E12" s="5">
        <v>6.4</v>
      </c>
      <c r="F12" s="5">
        <f>E12*0.1</f>
        <v>0.64000000000000012</v>
      </c>
      <c r="G12" s="5">
        <v>0.5</v>
      </c>
      <c r="H12" s="9">
        <f>+G12*13%</f>
        <v>6.5000000000000002E-2</v>
      </c>
      <c r="I12" s="5">
        <v>0</v>
      </c>
      <c r="J12" s="5">
        <f>I12*0.15</f>
        <v>0</v>
      </c>
      <c r="K12" s="5">
        <v>9.83</v>
      </c>
      <c r="L12" s="9">
        <f>K12*0.2</f>
        <v>1.9660000000000002</v>
      </c>
      <c r="M12" s="5">
        <v>2.2000000000000002</v>
      </c>
      <c r="N12" s="5">
        <f>M12*0.1</f>
        <v>0.22000000000000003</v>
      </c>
      <c r="O12" s="5">
        <v>10</v>
      </c>
      <c r="P12" s="5">
        <f>O12*0.1</f>
        <v>1</v>
      </c>
      <c r="Q12" s="5">
        <f>+C12+E12+G12+I12+K12+M12+O12</f>
        <v>28.93</v>
      </c>
      <c r="R12" s="21">
        <f>+D12+F12+H12+J12+L12+N12+P12</f>
        <v>3.8910000000000005</v>
      </c>
      <c r="S12" s="22" t="s">
        <v>31</v>
      </c>
    </row>
    <row r="13" spans="1:19" x14ac:dyDescent="0.25">
      <c r="A13" s="10">
        <v>8</v>
      </c>
      <c r="B13" s="18" t="s">
        <v>19</v>
      </c>
      <c r="C13" s="5">
        <v>2</v>
      </c>
      <c r="D13" s="12">
        <f>C13*0.2</f>
        <v>0.4</v>
      </c>
      <c r="E13" s="5">
        <v>6.5</v>
      </c>
      <c r="F13" s="5">
        <f>E13*0.1</f>
        <v>0.65</v>
      </c>
      <c r="G13" s="5">
        <v>1.5</v>
      </c>
      <c r="H13" s="9">
        <f>+G13*13%</f>
        <v>0.19500000000000001</v>
      </c>
      <c r="I13" s="5">
        <v>6</v>
      </c>
      <c r="J13" s="5">
        <f>I13*0.15</f>
        <v>0.89999999999999991</v>
      </c>
      <c r="K13" s="5">
        <v>0</v>
      </c>
      <c r="L13" s="5">
        <f>K13*0.2</f>
        <v>0</v>
      </c>
      <c r="M13" s="5">
        <v>1.37</v>
      </c>
      <c r="N13" s="9">
        <f>M13*0.1</f>
        <v>0.13700000000000001</v>
      </c>
      <c r="O13" s="5">
        <v>10</v>
      </c>
      <c r="P13" s="5">
        <f>O13*0.1</f>
        <v>1</v>
      </c>
      <c r="Q13" s="5">
        <f>+C13+E13+G13+I13+K13+M13+O13</f>
        <v>27.37</v>
      </c>
      <c r="R13" s="21">
        <f>+D13+F13+H13+J13+L13+N13+P13</f>
        <v>3.282</v>
      </c>
      <c r="S13" s="22" t="s">
        <v>31</v>
      </c>
    </row>
    <row r="14" spans="1:19" x14ac:dyDescent="0.25">
      <c r="A14" s="10">
        <v>4</v>
      </c>
      <c r="B14" s="20" t="s">
        <v>20</v>
      </c>
      <c r="C14" s="5">
        <v>0</v>
      </c>
      <c r="D14" s="12">
        <f>C14*0.2</f>
        <v>0</v>
      </c>
      <c r="E14" s="5">
        <v>6.3</v>
      </c>
      <c r="F14" s="5">
        <f>E14*0.1</f>
        <v>0.63</v>
      </c>
      <c r="G14" s="5">
        <v>0.25</v>
      </c>
      <c r="H14" s="9">
        <f>+G14*13%</f>
        <v>3.2500000000000001E-2</v>
      </c>
      <c r="I14" s="5">
        <v>0.87</v>
      </c>
      <c r="J14" s="9">
        <f>I14*0.15</f>
        <v>0.1305</v>
      </c>
      <c r="K14" s="5">
        <v>5.5</v>
      </c>
      <c r="L14" s="5">
        <f>K14*0.2</f>
        <v>1.1000000000000001</v>
      </c>
      <c r="M14" s="5">
        <v>0</v>
      </c>
      <c r="N14" s="5">
        <f>M14*0.1</f>
        <v>0</v>
      </c>
      <c r="O14" s="5">
        <v>10</v>
      </c>
      <c r="P14" s="5">
        <f>O14*0.1</f>
        <v>1</v>
      </c>
      <c r="Q14" s="5">
        <f>+C14+E14+G14+I14+K14+M14+O14</f>
        <v>22.92</v>
      </c>
      <c r="R14" s="21">
        <f>+D14+F14+H14+J14+L14+N14+P14</f>
        <v>2.8929999999999998</v>
      </c>
      <c r="S14" s="22" t="s">
        <v>31</v>
      </c>
    </row>
    <row r="15" spans="1:19" x14ac:dyDescent="0.25">
      <c r="A15" s="17">
        <v>11</v>
      </c>
      <c r="B15" s="13" t="s">
        <v>21</v>
      </c>
      <c r="C15" s="5">
        <v>0</v>
      </c>
      <c r="D15" s="12">
        <f>C15*0.2</f>
        <v>0</v>
      </c>
      <c r="E15" s="5">
        <v>6.5</v>
      </c>
      <c r="F15" s="5">
        <f>E15*0.1</f>
        <v>0.65</v>
      </c>
      <c r="G15" s="5">
        <v>0.75</v>
      </c>
      <c r="H15" s="9">
        <f>+G15*13%</f>
        <v>9.7500000000000003E-2</v>
      </c>
      <c r="I15" s="5">
        <v>0</v>
      </c>
      <c r="J15" s="5">
        <f>I15*0.15</f>
        <v>0</v>
      </c>
      <c r="K15" s="5">
        <v>0</v>
      </c>
      <c r="L15" s="5">
        <f>K15*0.2</f>
        <v>0</v>
      </c>
      <c r="M15" s="5">
        <v>0</v>
      </c>
      <c r="N15" s="5">
        <f>M15*0.1</f>
        <v>0</v>
      </c>
      <c r="O15" s="5">
        <v>10</v>
      </c>
      <c r="P15" s="5">
        <f>O15*0.1</f>
        <v>1</v>
      </c>
      <c r="Q15" s="5">
        <f>+C15+E15+G15+I15+K15+M15+O15</f>
        <v>17.25</v>
      </c>
      <c r="R15" s="21">
        <f>+D15+F15+H15+J15+L15+N15+P15</f>
        <v>1.7475000000000001</v>
      </c>
      <c r="S15" s="22" t="s">
        <v>31</v>
      </c>
    </row>
    <row r="16" spans="1:19" x14ac:dyDescent="0.25">
      <c r="A16" s="10">
        <v>1</v>
      </c>
      <c r="B16" s="11" t="s">
        <v>22</v>
      </c>
      <c r="C16" s="5"/>
      <c r="D16" s="12">
        <f>C16*0.2</f>
        <v>0</v>
      </c>
      <c r="E16" s="5"/>
      <c r="F16" s="5">
        <f>E16*0.1</f>
        <v>0</v>
      </c>
      <c r="G16" s="5"/>
      <c r="H16" s="5">
        <f>+G16*13%</f>
        <v>0</v>
      </c>
      <c r="I16" s="5"/>
      <c r="J16" s="5">
        <f>I16*0.15</f>
        <v>0</v>
      </c>
      <c r="K16" s="5"/>
      <c r="L16" s="5">
        <f>K16*0.2</f>
        <v>0</v>
      </c>
      <c r="M16" s="5"/>
      <c r="N16" s="5">
        <f>M16*0.1</f>
        <v>0</v>
      </c>
      <c r="O16" s="5"/>
      <c r="P16" s="5">
        <f>O16*0.1</f>
        <v>0</v>
      </c>
      <c r="Q16" s="5">
        <f>+C16+E16+G16+I16+K16+M16+O16</f>
        <v>0</v>
      </c>
      <c r="R16" s="21">
        <f>+D16+F16+H16+J16+L16+N16+P16</f>
        <v>0</v>
      </c>
      <c r="S16" s="23" t="s">
        <v>32</v>
      </c>
    </row>
    <row r="17" spans="1:19" x14ac:dyDescent="0.25">
      <c r="A17" s="10">
        <v>2</v>
      </c>
      <c r="B17" s="19" t="s">
        <v>23</v>
      </c>
      <c r="C17" s="5"/>
      <c r="D17" s="12">
        <f>C17*0.2</f>
        <v>0</v>
      </c>
      <c r="E17" s="5"/>
      <c r="F17" s="5">
        <f>E17*0.1</f>
        <v>0</v>
      </c>
      <c r="G17" s="5"/>
      <c r="H17" s="5">
        <f>+G17*13%</f>
        <v>0</v>
      </c>
      <c r="I17" s="5"/>
      <c r="J17" s="5">
        <f>I17*0.15</f>
        <v>0</v>
      </c>
      <c r="K17" s="5"/>
      <c r="L17" s="5">
        <f>K17*0.2</f>
        <v>0</v>
      </c>
      <c r="M17" s="5"/>
      <c r="N17" s="5">
        <f>M17*0.1</f>
        <v>0</v>
      </c>
      <c r="O17" s="5"/>
      <c r="P17" s="5">
        <f>O17*0.1</f>
        <v>0</v>
      </c>
      <c r="Q17" s="5">
        <f>+C17+E17+G17+I17+K17+M17+O17</f>
        <v>0</v>
      </c>
      <c r="R17" s="21">
        <f>+D17+F17+H17+J17+L17+N17+P17</f>
        <v>0</v>
      </c>
      <c r="S17" s="23" t="s">
        <v>32</v>
      </c>
    </row>
    <row r="18" spans="1:19" x14ac:dyDescent="0.25">
      <c r="A18" s="17">
        <v>9</v>
      </c>
      <c r="B18" s="18" t="s">
        <v>24</v>
      </c>
      <c r="C18" s="5"/>
      <c r="D18" s="12">
        <f>C18*0.2</f>
        <v>0</v>
      </c>
      <c r="E18" s="5"/>
      <c r="F18" s="5">
        <f>E18*0.1</f>
        <v>0</v>
      </c>
      <c r="G18" s="5"/>
      <c r="H18" s="5">
        <f>+G18*13%</f>
        <v>0</v>
      </c>
      <c r="I18" s="5"/>
      <c r="J18" s="5">
        <f>I18*0.15</f>
        <v>0</v>
      </c>
      <c r="K18" s="5"/>
      <c r="L18" s="5">
        <f>K18*0.2</f>
        <v>0</v>
      </c>
      <c r="M18" s="5"/>
      <c r="N18" s="5">
        <f>M18*0.1</f>
        <v>0</v>
      </c>
      <c r="O18" s="5"/>
      <c r="P18" s="5">
        <f>O18*0.1</f>
        <v>0</v>
      </c>
      <c r="Q18" s="5">
        <f>+C18+E18+G18+I18+K18+M18+O18</f>
        <v>0</v>
      </c>
      <c r="R18" s="21">
        <f>+D18+F18+H18+J18+L18+N18+P18</f>
        <v>0</v>
      </c>
      <c r="S18" s="23" t="s">
        <v>32</v>
      </c>
    </row>
    <row r="19" spans="1:19" x14ac:dyDescent="0.25">
      <c r="A19" s="17">
        <v>12</v>
      </c>
      <c r="B19" s="18" t="s">
        <v>25</v>
      </c>
      <c r="C19" s="5"/>
      <c r="D19" s="12">
        <f>C19*0.2</f>
        <v>0</v>
      </c>
      <c r="E19" s="5"/>
      <c r="F19" s="5">
        <f>E19*0.1</f>
        <v>0</v>
      </c>
      <c r="G19" s="5"/>
      <c r="H19" s="5">
        <f>+G19*13%</f>
        <v>0</v>
      </c>
      <c r="I19" s="5"/>
      <c r="J19" s="5">
        <f>I19*0.15</f>
        <v>0</v>
      </c>
      <c r="K19" s="5"/>
      <c r="L19" s="5">
        <f>K19*0.2</f>
        <v>0</v>
      </c>
      <c r="M19" s="5"/>
      <c r="N19" s="5">
        <f>M19*0.1</f>
        <v>0</v>
      </c>
      <c r="O19" s="5"/>
      <c r="P19" s="5">
        <f>O19*0.1</f>
        <v>0</v>
      </c>
      <c r="Q19" s="5">
        <f>+C19+E19+G19+I19+K19+M19+O19</f>
        <v>0</v>
      </c>
      <c r="R19" s="21">
        <f>+D19+F19+H19+J19+L19+N19+P19</f>
        <v>0</v>
      </c>
      <c r="S19" s="23" t="s">
        <v>32</v>
      </c>
    </row>
    <row r="20" spans="1:19" x14ac:dyDescent="0.25">
      <c r="A20" s="17">
        <v>13</v>
      </c>
      <c r="B20" s="19" t="s">
        <v>26</v>
      </c>
      <c r="C20" s="5"/>
      <c r="D20" s="12">
        <f>C20*0.2</f>
        <v>0</v>
      </c>
      <c r="E20" s="5"/>
      <c r="F20" s="5">
        <f>E20*0.1</f>
        <v>0</v>
      </c>
      <c r="G20" s="5"/>
      <c r="H20" s="5">
        <f>+G20*13%</f>
        <v>0</v>
      </c>
      <c r="I20" s="5"/>
      <c r="J20" s="5">
        <f>I20*0.15</f>
        <v>0</v>
      </c>
      <c r="K20" s="5"/>
      <c r="L20" s="5">
        <f>K20*0.2</f>
        <v>0</v>
      </c>
      <c r="M20" s="5"/>
      <c r="N20" s="5">
        <f>M20*0.1</f>
        <v>0</v>
      </c>
      <c r="O20" s="5"/>
      <c r="P20" s="5">
        <f>O20*0.1</f>
        <v>0</v>
      </c>
      <c r="Q20" s="5">
        <f>+C20+E20+G20+I20+K20+M20+O20</f>
        <v>0</v>
      </c>
      <c r="R20" s="21">
        <f>+D20+F20+H20+J20+L20+N20+P20</f>
        <v>0</v>
      </c>
      <c r="S20" s="23" t="s">
        <v>32</v>
      </c>
    </row>
    <row r="21" spans="1:19" x14ac:dyDescent="0.25">
      <c r="A21" s="10">
        <v>15</v>
      </c>
      <c r="B21" s="11" t="s">
        <v>27</v>
      </c>
      <c r="C21" s="5"/>
      <c r="D21" s="12">
        <f>C21*0.2</f>
        <v>0</v>
      </c>
      <c r="E21" s="5"/>
      <c r="F21" s="5">
        <f>E21*0.1</f>
        <v>0</v>
      </c>
      <c r="G21" s="5"/>
      <c r="H21" s="5">
        <f>+G21*13%</f>
        <v>0</v>
      </c>
      <c r="I21" s="5"/>
      <c r="J21" s="5">
        <f>I21*0.15</f>
        <v>0</v>
      </c>
      <c r="K21" s="5"/>
      <c r="L21" s="5">
        <f>K21*0.2</f>
        <v>0</v>
      </c>
      <c r="M21" s="5"/>
      <c r="N21" s="5">
        <f>M21*0.1</f>
        <v>0</v>
      </c>
      <c r="O21" s="5"/>
      <c r="P21" s="5">
        <f>O21*0.1</f>
        <v>0</v>
      </c>
      <c r="Q21" s="5">
        <f>+C21+E21+G21+I21+K21+M21+O21</f>
        <v>0</v>
      </c>
      <c r="R21" s="21">
        <f>+D21+F21+H21+J21+L21+N21+P21</f>
        <v>0</v>
      </c>
      <c r="S21" s="23" t="s">
        <v>32</v>
      </c>
    </row>
    <row r="22" spans="1:19" x14ac:dyDescent="0.25">
      <c r="A22" s="17">
        <v>16</v>
      </c>
      <c r="B22" s="11" t="s">
        <v>28</v>
      </c>
      <c r="C22" s="5"/>
      <c r="D22" s="12">
        <f>C22*0.2</f>
        <v>0</v>
      </c>
      <c r="E22" s="5"/>
      <c r="F22" s="5">
        <f>E22*0.1</f>
        <v>0</v>
      </c>
      <c r="G22" s="5"/>
      <c r="H22" s="5">
        <f>+G22*13%</f>
        <v>0</v>
      </c>
      <c r="I22" s="5"/>
      <c r="J22" s="5">
        <f>I22*0.15</f>
        <v>0</v>
      </c>
      <c r="K22" s="5"/>
      <c r="L22" s="5">
        <f>K22*0.2</f>
        <v>0</v>
      </c>
      <c r="M22" s="5"/>
      <c r="N22" s="5">
        <f>M22*0.1</f>
        <v>0</v>
      </c>
      <c r="O22" s="5"/>
      <c r="P22" s="5">
        <f>O22*0.1</f>
        <v>0</v>
      </c>
      <c r="Q22" s="5">
        <f>+C22+E22+G22+I22+K22+M22+O22</f>
        <v>0</v>
      </c>
      <c r="R22" s="9">
        <f>+D22+F22+H22+J22+L22+N22+P22</f>
        <v>0</v>
      </c>
      <c r="S22" s="23" t="s">
        <v>32</v>
      </c>
    </row>
  </sheetData>
  <mergeCells count="19">
    <mergeCell ref="S4:S5"/>
    <mergeCell ref="M4:M5"/>
    <mergeCell ref="N4:N5"/>
    <mergeCell ref="Q4:Q5"/>
    <mergeCell ref="R4:R5"/>
    <mergeCell ref="P4:P5"/>
    <mergeCell ref="A2:R2"/>
    <mergeCell ref="G4:G5"/>
    <mergeCell ref="H4:H5"/>
    <mergeCell ref="I4:I5"/>
    <mergeCell ref="J4:J5"/>
    <mergeCell ref="K4:K5"/>
    <mergeCell ref="L4:L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SSVQ</dc:creator>
  <cp:lastModifiedBy>SSVQ</cp:lastModifiedBy>
  <dcterms:created xsi:type="dcterms:W3CDTF">2023-05-09T18:11:40Z</dcterms:created>
  <dcterms:modified xsi:type="dcterms:W3CDTF">2023-05-09T18:51:13Z</dcterms:modified>
</cp:coreProperties>
</file>